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Ředitel\Stažené soubory\"/>
    </mc:Choice>
  </mc:AlternateContent>
  <bookViews>
    <workbookView xWindow="0" yWindow="0" windowWidth="28800" windowHeight="123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3" i="1"/>
  <c r="G32" i="1"/>
  <c r="I32" i="1" s="1"/>
  <c r="I31" i="1"/>
  <c r="I30" i="1"/>
  <c r="G29" i="1"/>
  <c r="H26" i="1"/>
  <c r="E25" i="1"/>
  <c r="J25" i="1" s="1"/>
  <c r="E24" i="1"/>
  <c r="J24" i="1" s="1"/>
  <c r="E23" i="1"/>
  <c r="J23" i="1" s="1"/>
  <c r="E22" i="1"/>
  <c r="J22" i="1" s="1"/>
  <c r="E21" i="1"/>
  <c r="J21" i="1" s="1"/>
  <c r="E20" i="1"/>
  <c r="J20" i="1" s="1"/>
  <c r="E19" i="1"/>
  <c r="J19" i="1" s="1"/>
  <c r="E18" i="1"/>
  <c r="J18" i="1" s="1"/>
  <c r="E17" i="1"/>
  <c r="J17" i="1" s="1"/>
  <c r="E16" i="1"/>
  <c r="J16" i="1" s="1"/>
  <c r="E15" i="1"/>
  <c r="J15" i="1" s="1"/>
  <c r="E14" i="1"/>
  <c r="I13" i="1"/>
  <c r="H13" i="1"/>
  <c r="G13" i="1"/>
  <c r="F13" i="1"/>
  <c r="C13" i="1"/>
  <c r="J11" i="1"/>
  <c r="J10" i="1"/>
  <c r="J9" i="1"/>
  <c r="J8" i="1"/>
  <c r="J7" i="1"/>
  <c r="J6" i="1"/>
  <c r="J5" i="1"/>
  <c r="I4" i="1"/>
  <c r="I26" i="1" s="1"/>
  <c r="H4" i="1"/>
  <c r="G4" i="1"/>
  <c r="G26" i="1" s="1"/>
  <c r="F4" i="1"/>
  <c r="F26" i="1" s="1"/>
  <c r="E4" i="1"/>
  <c r="C4" i="1"/>
  <c r="C26" i="1" s="1"/>
  <c r="G36" i="1" l="1"/>
  <c r="I36" i="1" s="1"/>
  <c r="E13" i="1"/>
  <c r="J13" i="1" s="1"/>
  <c r="J4" i="1"/>
  <c r="J14" i="1"/>
  <c r="I29" i="1"/>
  <c r="E26" i="1" l="1"/>
</calcChain>
</file>

<file path=xl/sharedStrings.xml><?xml version="1.0" encoding="utf-8"?>
<sst xmlns="http://schemas.openxmlformats.org/spreadsheetml/2006/main" count="49" uniqueCount="42">
  <si>
    <t>Mateřská škola Gagarinova</t>
  </si>
  <si>
    <t>2. Q 2020</t>
  </si>
  <si>
    <t>Skutečnost</t>
  </si>
  <si>
    <t>Ukazatel</t>
  </si>
  <si>
    <t>hlavní činnost</t>
  </si>
  <si>
    <t>UR</t>
  </si>
  <si>
    <t>celkem</t>
  </si>
  <si>
    <t>MČ</t>
  </si>
  <si>
    <t>tržby</t>
  </si>
  <si>
    <t>fondy</t>
  </si>
  <si>
    <t>MHMP</t>
  </si>
  <si>
    <t>UR %</t>
  </si>
  <si>
    <t>Výnosy celkem</t>
  </si>
  <si>
    <t>z toho</t>
  </si>
  <si>
    <t>dotace SR</t>
  </si>
  <si>
    <t>příspěvek MČ</t>
  </si>
  <si>
    <t>převod z fondů</t>
  </si>
  <si>
    <t>ostatní výnosy</t>
  </si>
  <si>
    <t>stravné</t>
  </si>
  <si>
    <t>školné</t>
  </si>
  <si>
    <t>ostatní</t>
  </si>
  <si>
    <t>Náklady celkem</t>
  </si>
  <si>
    <t>materiál</t>
  </si>
  <si>
    <t>potraviny</t>
  </si>
  <si>
    <t>energie</t>
  </si>
  <si>
    <t>opravy</t>
  </si>
  <si>
    <t>služby</t>
  </si>
  <si>
    <t>mzdy</t>
  </si>
  <si>
    <t>odvody z mezd</t>
  </si>
  <si>
    <t>sociální náklady</t>
  </si>
  <si>
    <t>ostatní náklady</t>
  </si>
  <si>
    <t>odpisy majetku</t>
  </si>
  <si>
    <t>DDHM</t>
  </si>
  <si>
    <t>daně a poplatky</t>
  </si>
  <si>
    <t>Hospodářský výsledek</t>
  </si>
  <si>
    <t>Vedlejší činnost</t>
  </si>
  <si>
    <t>Plán</t>
  </si>
  <si>
    <t>výnosy celkem</t>
  </si>
  <si>
    <t>nájemné</t>
  </si>
  <si>
    <t>náklady celkem</t>
  </si>
  <si>
    <t>Výsledek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</si>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</sst>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%"/>
    <numFmt numFmtId="166" formatCode="#,##0.00&quot; &quot;[$Kč-405];[Red]&quot;-&quot;#,##0.00&quot; &quot;[$Kč-405]"/>
  </numFmts>
  <fonts count="7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00"/>
        <bgColor rgb="FFCC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/>
    <xf numFmtId="0" fontId="6" fillId="2" borderId="3" xfId="0" applyFont="1" applyFill="1" applyBorder="1"/>
    <xf numFmtId="164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R24" sqref="R24"/>
    </sheetView>
  </sheetViews>
  <sheetFormatPr defaultRowHeight="14.25" x14ac:dyDescent="0.2"/>
  <cols>
    <col min="1" max="3" width="15.125" customWidth="1"/>
    <col min="4" max="4" width="1.375" customWidth="1"/>
    <col min="5" max="8" width="12.75" customWidth="1"/>
    <col min="9" max="9" width="15.875" bestFit="1" customWidth="1"/>
    <col min="10" max="10" width="15.5" bestFit="1" customWidth="1"/>
  </cols>
  <sheetData>
    <row r="1" spans="1:10" ht="15" x14ac:dyDescent="0.25">
      <c r="A1" s="1" t="s">
        <v>0</v>
      </c>
      <c r="C1" s="2" t="s">
        <v>1</v>
      </c>
    </row>
    <row r="2" spans="1:10" ht="15.75" x14ac:dyDescent="0.25">
      <c r="E2" s="3" t="s">
        <v>2</v>
      </c>
    </row>
    <row r="3" spans="1:10" ht="27.4" customHeight="1" x14ac:dyDescent="0.2">
      <c r="A3" s="4" t="s">
        <v>3</v>
      </c>
      <c r="B3" s="5" t="s">
        <v>4</v>
      </c>
      <c r="C3" s="6" t="s">
        <v>5</v>
      </c>
      <c r="D3" s="7"/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x14ac:dyDescent="0.2">
      <c r="A4" s="9" t="s">
        <v>12</v>
      </c>
      <c r="B4" s="10"/>
      <c r="C4" s="11">
        <f>SUM(C5:C11)</f>
        <v>17144.8</v>
      </c>
      <c r="D4" s="12"/>
      <c r="E4" s="11">
        <f>SUM(E5:E11)</f>
        <v>7676.7</v>
      </c>
      <c r="F4" s="11">
        <f>SUM(F5:F11)</f>
        <v>919</v>
      </c>
      <c r="G4" s="11">
        <f>SUM(G5:G11)</f>
        <v>610.29999999999995</v>
      </c>
      <c r="H4" s="11">
        <f>SUM(H5:H11)</f>
        <v>100</v>
      </c>
      <c r="I4" s="11">
        <f>SUM(I5:I11)</f>
        <v>6047.4</v>
      </c>
      <c r="J4" s="13">
        <f t="shared" ref="J4:J11" si="0">E4/C4</f>
        <v>0.4477567542345201</v>
      </c>
    </row>
    <row r="5" spans="1:10" x14ac:dyDescent="0.2">
      <c r="A5" s="5" t="s">
        <v>13</v>
      </c>
      <c r="B5" s="5" t="s">
        <v>14</v>
      </c>
      <c r="C5" s="14">
        <v>13578.3</v>
      </c>
      <c r="D5" s="14"/>
      <c r="E5" s="14">
        <v>6047.4</v>
      </c>
      <c r="F5" s="14"/>
      <c r="G5" s="14"/>
      <c r="H5" s="14"/>
      <c r="I5" s="14">
        <v>6047.4</v>
      </c>
      <c r="J5" s="15">
        <f t="shared" si="0"/>
        <v>0.44537239566072334</v>
      </c>
    </row>
    <row r="6" spans="1:10" x14ac:dyDescent="0.2">
      <c r="A6" s="5"/>
      <c r="B6" s="5" t="s">
        <v>15</v>
      </c>
      <c r="C6" s="14">
        <v>1615</v>
      </c>
      <c r="D6" s="14"/>
      <c r="E6" s="14">
        <v>919</v>
      </c>
      <c r="F6" s="14">
        <v>919</v>
      </c>
      <c r="G6" s="14"/>
      <c r="H6" s="14"/>
      <c r="I6" s="14"/>
      <c r="J6" s="15">
        <f t="shared" si="0"/>
        <v>0.56904024767801853</v>
      </c>
    </row>
    <row r="7" spans="1:10" x14ac:dyDescent="0.2">
      <c r="A7" s="5"/>
      <c r="B7" s="5" t="s">
        <v>16</v>
      </c>
      <c r="C7" s="14">
        <v>250</v>
      </c>
      <c r="D7" s="14"/>
      <c r="E7" s="14">
        <v>100</v>
      </c>
      <c r="F7" s="14"/>
      <c r="G7" s="14"/>
      <c r="H7" s="14">
        <v>100</v>
      </c>
      <c r="I7" s="14"/>
      <c r="J7" s="15">
        <f t="shared" si="0"/>
        <v>0.4</v>
      </c>
    </row>
    <row r="8" spans="1:10" x14ac:dyDescent="0.2">
      <c r="A8" s="5"/>
      <c r="B8" s="5" t="s">
        <v>17</v>
      </c>
      <c r="C8" s="14">
        <v>0</v>
      </c>
      <c r="D8" s="14"/>
      <c r="E8" s="14"/>
      <c r="F8" s="14"/>
      <c r="G8" s="14"/>
      <c r="H8" s="14"/>
      <c r="I8" s="14"/>
      <c r="J8" s="15" t="e">
        <f t="shared" si="0"/>
        <v>#DIV/0!</v>
      </c>
    </row>
    <row r="9" spans="1:10" x14ac:dyDescent="0.2">
      <c r="A9" s="5" t="s">
        <v>13</v>
      </c>
      <c r="B9" s="5" t="s">
        <v>18</v>
      </c>
      <c r="C9" s="14">
        <v>900</v>
      </c>
      <c r="D9" s="14"/>
      <c r="E9" s="14">
        <v>264.60000000000002</v>
      </c>
      <c r="F9" s="14"/>
      <c r="G9" s="14">
        <v>264.60000000000002</v>
      </c>
      <c r="H9" s="14"/>
      <c r="I9" s="14"/>
      <c r="J9" s="15">
        <f t="shared" si="0"/>
        <v>0.29400000000000004</v>
      </c>
    </row>
    <row r="10" spans="1:10" x14ac:dyDescent="0.2">
      <c r="A10" s="5"/>
      <c r="B10" s="5" t="s">
        <v>19</v>
      </c>
      <c r="C10" s="14">
        <v>800</v>
      </c>
      <c r="D10" s="14"/>
      <c r="E10" s="14">
        <v>344.7</v>
      </c>
      <c r="F10" s="14"/>
      <c r="G10" s="14">
        <v>344.7</v>
      </c>
      <c r="H10" s="14"/>
      <c r="I10" s="14"/>
      <c r="J10" s="15">
        <f t="shared" si="0"/>
        <v>0.43087500000000001</v>
      </c>
    </row>
    <row r="11" spans="1:10" x14ac:dyDescent="0.2">
      <c r="A11" s="5"/>
      <c r="B11" s="5" t="s">
        <v>20</v>
      </c>
      <c r="C11" s="14">
        <v>1.5</v>
      </c>
      <c r="D11" s="14"/>
      <c r="E11" s="14">
        <v>1</v>
      </c>
      <c r="F11" s="14"/>
      <c r="G11" s="14">
        <v>1</v>
      </c>
      <c r="H11" s="14"/>
      <c r="I11" s="14"/>
      <c r="J11" s="15">
        <f t="shared" si="0"/>
        <v>0.66666666666666663</v>
      </c>
    </row>
    <row r="12" spans="1:10" x14ac:dyDescent="0.2">
      <c r="A12" s="16"/>
      <c r="B12" s="16"/>
      <c r="C12" s="17"/>
      <c r="D12" s="17"/>
      <c r="E12" s="17"/>
      <c r="F12" s="17"/>
      <c r="G12" s="17"/>
      <c r="H12" s="17"/>
      <c r="I12" s="17"/>
      <c r="J12" s="18"/>
    </row>
    <row r="13" spans="1:10" x14ac:dyDescent="0.2">
      <c r="A13" s="9" t="s">
        <v>21</v>
      </c>
      <c r="B13" s="10"/>
      <c r="C13" s="11">
        <f>SUM(C14:C25)</f>
        <v>17144.8</v>
      </c>
      <c r="D13" s="19"/>
      <c r="E13" s="11">
        <f>SUM(E14:E25)</f>
        <v>7675.5</v>
      </c>
      <c r="F13" s="11">
        <f>SUM(F14:F25)</f>
        <v>917.8</v>
      </c>
      <c r="G13" s="11">
        <f>SUM(G14:G25)</f>
        <v>610.30000000000007</v>
      </c>
      <c r="H13" s="11">
        <f>SUM(H14:H25)</f>
        <v>100</v>
      </c>
      <c r="I13" s="11">
        <f>SUM(I14:I25)</f>
        <v>6047.4</v>
      </c>
      <c r="J13" s="13">
        <f t="shared" ref="J13:J25" si="1">E13/C13</f>
        <v>0.44768676216695441</v>
      </c>
    </row>
    <row r="14" spans="1:10" x14ac:dyDescent="0.2">
      <c r="A14" s="5" t="s">
        <v>13</v>
      </c>
      <c r="B14" s="5" t="s">
        <v>22</v>
      </c>
      <c r="C14" s="14">
        <v>560</v>
      </c>
      <c r="D14" s="14"/>
      <c r="E14" s="14">
        <f t="shared" ref="E14:E25" si="2">F14+G14+H14+I14</f>
        <v>201.3</v>
      </c>
      <c r="F14" s="14">
        <v>201.3</v>
      </c>
      <c r="G14" s="14"/>
      <c r="H14" s="14"/>
      <c r="I14" s="14"/>
      <c r="J14" s="15">
        <f t="shared" si="1"/>
        <v>0.35946428571428574</v>
      </c>
    </row>
    <row r="15" spans="1:10" x14ac:dyDescent="0.2">
      <c r="A15" s="5"/>
      <c r="B15" s="5" t="s">
        <v>23</v>
      </c>
      <c r="C15" s="14">
        <v>800</v>
      </c>
      <c r="D15" s="14"/>
      <c r="E15" s="14">
        <f t="shared" si="2"/>
        <v>291.39999999999998</v>
      </c>
      <c r="F15" s="14"/>
      <c r="G15" s="14">
        <v>291.39999999999998</v>
      </c>
      <c r="H15" s="14"/>
      <c r="I15" s="14"/>
      <c r="J15" s="15">
        <f t="shared" si="1"/>
        <v>0.36424999999999996</v>
      </c>
    </row>
    <row r="16" spans="1:10" x14ac:dyDescent="0.2">
      <c r="A16" s="5"/>
      <c r="B16" s="5" t="s">
        <v>24</v>
      </c>
      <c r="C16" s="14">
        <v>424</v>
      </c>
      <c r="D16" s="14"/>
      <c r="E16" s="14">
        <f t="shared" si="2"/>
        <v>116.5</v>
      </c>
      <c r="F16" s="14">
        <v>116.5</v>
      </c>
      <c r="G16" s="14"/>
      <c r="H16" s="14"/>
      <c r="I16" s="14"/>
      <c r="J16" s="15">
        <f t="shared" si="1"/>
        <v>0.27476415094339623</v>
      </c>
    </row>
    <row r="17" spans="1:10" x14ac:dyDescent="0.2">
      <c r="A17" s="5"/>
      <c r="B17" s="5" t="s">
        <v>25</v>
      </c>
      <c r="C17" s="14">
        <v>390</v>
      </c>
      <c r="D17" s="14"/>
      <c r="E17" s="14">
        <f t="shared" si="2"/>
        <v>229.6</v>
      </c>
      <c r="F17" s="14">
        <v>229.6</v>
      </c>
      <c r="G17" s="14"/>
      <c r="H17" s="14"/>
      <c r="I17" s="14"/>
      <c r="J17" s="15">
        <f t="shared" si="1"/>
        <v>0.58871794871794869</v>
      </c>
    </row>
    <row r="18" spans="1:10" x14ac:dyDescent="0.2">
      <c r="A18" s="5"/>
      <c r="B18" s="5" t="s">
        <v>26</v>
      </c>
      <c r="C18" s="14">
        <v>614.6</v>
      </c>
      <c r="D18" s="14"/>
      <c r="E18" s="14">
        <f t="shared" si="2"/>
        <v>288</v>
      </c>
      <c r="F18" s="14">
        <v>0</v>
      </c>
      <c r="G18" s="14">
        <v>278.5</v>
      </c>
      <c r="H18" s="14"/>
      <c r="I18" s="14">
        <v>9.5</v>
      </c>
      <c r="J18" s="15">
        <f t="shared" si="1"/>
        <v>0.46859746176374878</v>
      </c>
    </row>
    <row r="19" spans="1:10" x14ac:dyDescent="0.2">
      <c r="A19" s="5"/>
      <c r="B19" s="5" t="s">
        <v>27</v>
      </c>
      <c r="C19" s="14">
        <v>10108.1</v>
      </c>
      <c r="D19" s="14"/>
      <c r="E19" s="14">
        <f t="shared" si="2"/>
        <v>4680.9000000000005</v>
      </c>
      <c r="F19" s="14">
        <v>192.6</v>
      </c>
      <c r="G19" s="14"/>
      <c r="H19" s="14"/>
      <c r="I19" s="14">
        <v>4488.3</v>
      </c>
      <c r="J19" s="15">
        <f t="shared" si="1"/>
        <v>0.46308406129737539</v>
      </c>
    </row>
    <row r="20" spans="1:10" x14ac:dyDescent="0.2">
      <c r="A20" s="5"/>
      <c r="B20" s="5" t="s">
        <v>28</v>
      </c>
      <c r="C20" s="14">
        <v>3381.5</v>
      </c>
      <c r="D20" s="14"/>
      <c r="E20" s="14">
        <f t="shared" si="2"/>
        <v>1442.2</v>
      </c>
      <c r="F20" s="14"/>
      <c r="G20" s="14"/>
      <c r="H20" s="14"/>
      <c r="I20" s="14">
        <v>1442.2</v>
      </c>
      <c r="J20" s="15">
        <f t="shared" si="1"/>
        <v>0.42649711666420231</v>
      </c>
    </row>
    <row r="21" spans="1:10" x14ac:dyDescent="0.2">
      <c r="A21" s="5"/>
      <c r="B21" s="5" t="s">
        <v>29</v>
      </c>
      <c r="C21" s="14">
        <v>302.10000000000002</v>
      </c>
      <c r="D21" s="14"/>
      <c r="E21" s="14">
        <f t="shared" si="2"/>
        <v>173.7</v>
      </c>
      <c r="F21" s="14">
        <v>57.6</v>
      </c>
      <c r="G21" s="14">
        <v>8.6999999999999993</v>
      </c>
      <c r="H21" s="14"/>
      <c r="I21" s="14">
        <v>107.4</v>
      </c>
      <c r="J21" s="15">
        <f t="shared" si="1"/>
        <v>0.57497517378351526</v>
      </c>
    </row>
    <row r="22" spans="1:10" x14ac:dyDescent="0.2">
      <c r="A22" s="5"/>
      <c r="B22" s="5" t="s">
        <v>30</v>
      </c>
      <c r="C22" s="14">
        <v>20</v>
      </c>
      <c r="D22" s="14"/>
      <c r="E22" s="14">
        <f t="shared" si="2"/>
        <v>19.7</v>
      </c>
      <c r="F22" s="14"/>
      <c r="G22" s="14">
        <v>19.7</v>
      </c>
      <c r="H22" s="14"/>
      <c r="I22" s="14"/>
      <c r="J22" s="15">
        <f t="shared" si="1"/>
        <v>0.98499999999999999</v>
      </c>
    </row>
    <row r="23" spans="1:10" x14ac:dyDescent="0.2">
      <c r="A23" s="5"/>
      <c r="B23" s="5" t="s">
        <v>31</v>
      </c>
      <c r="C23" s="14">
        <v>100</v>
      </c>
      <c r="D23" s="14"/>
      <c r="E23" s="14">
        <f t="shared" si="2"/>
        <v>64.2</v>
      </c>
      <c r="F23" s="14">
        <v>52.4</v>
      </c>
      <c r="G23" s="14">
        <v>11.8</v>
      </c>
      <c r="H23" s="14"/>
      <c r="I23" s="14"/>
      <c r="J23" s="15">
        <f t="shared" si="1"/>
        <v>0.64200000000000002</v>
      </c>
    </row>
    <row r="24" spans="1:10" x14ac:dyDescent="0.2">
      <c r="A24" s="5"/>
      <c r="B24" s="5" t="s">
        <v>32</v>
      </c>
      <c r="C24" s="14">
        <v>444</v>
      </c>
      <c r="D24" s="14"/>
      <c r="E24" s="14">
        <f t="shared" si="2"/>
        <v>167.8</v>
      </c>
      <c r="F24" s="14">
        <v>67.8</v>
      </c>
      <c r="G24" s="14"/>
      <c r="H24" s="14">
        <v>100</v>
      </c>
      <c r="I24" s="14"/>
      <c r="J24" s="15">
        <f t="shared" si="1"/>
        <v>0.37792792792792795</v>
      </c>
    </row>
    <row r="25" spans="1:10" x14ac:dyDescent="0.2">
      <c r="A25" s="5"/>
      <c r="B25" s="5" t="s">
        <v>33</v>
      </c>
      <c r="C25" s="14">
        <v>0.5</v>
      </c>
      <c r="D25" s="14"/>
      <c r="E25" s="14">
        <f t="shared" si="2"/>
        <v>0.2</v>
      </c>
      <c r="F25" s="14">
        <v>0</v>
      </c>
      <c r="G25" s="14">
        <v>0.2</v>
      </c>
      <c r="H25" s="14"/>
      <c r="I25" s="14"/>
      <c r="J25" s="15">
        <f t="shared" si="1"/>
        <v>0.4</v>
      </c>
    </row>
    <row r="26" spans="1:10" x14ac:dyDescent="0.2">
      <c r="A26" s="9" t="s">
        <v>34</v>
      </c>
      <c r="B26" s="10"/>
      <c r="C26" s="11">
        <f>C4-C13</f>
        <v>0</v>
      </c>
      <c r="D26" s="11"/>
      <c r="E26" s="11">
        <f>E4-E13</f>
        <v>1.1999999999998181</v>
      </c>
      <c r="F26" s="11">
        <f>F4-F13</f>
        <v>1.2000000000000455</v>
      </c>
      <c r="G26" s="11">
        <f>G4-G13</f>
        <v>0</v>
      </c>
      <c r="H26" s="11">
        <f>H4-H13</f>
        <v>0</v>
      </c>
      <c r="I26" s="11">
        <f>I4-I13</f>
        <v>0</v>
      </c>
      <c r="J26" s="13"/>
    </row>
    <row r="28" spans="1:10" x14ac:dyDescent="0.2">
      <c r="D28" s="20"/>
      <c r="E28" s="21" t="s">
        <v>35</v>
      </c>
      <c r="F28" s="21"/>
      <c r="G28" s="21" t="s">
        <v>36</v>
      </c>
      <c r="H28" s="21" t="s">
        <v>2</v>
      </c>
      <c r="I28" s="21"/>
    </row>
    <row r="29" spans="1:10" x14ac:dyDescent="0.2">
      <c r="D29" s="20"/>
      <c r="E29" s="9" t="s">
        <v>37</v>
      </c>
      <c r="F29" s="10"/>
      <c r="G29" s="22">
        <f>G30+G31</f>
        <v>157</v>
      </c>
      <c r="H29" s="23">
        <v>0</v>
      </c>
      <c r="I29" s="24">
        <f t="shared" ref="I29:I36" si="3">H29/G29</f>
        <v>0</v>
      </c>
    </row>
    <row r="30" spans="1:10" x14ac:dyDescent="0.2">
      <c r="D30" s="20"/>
      <c r="E30" s="5"/>
      <c r="F30" s="5" t="s">
        <v>26</v>
      </c>
      <c r="G30" s="8"/>
      <c r="H30" s="7"/>
      <c r="I30" s="25" t="e">
        <f t="shared" si="3"/>
        <v>#DIV/0!</v>
      </c>
    </row>
    <row r="31" spans="1:10" x14ac:dyDescent="0.2">
      <c r="D31" s="26"/>
      <c r="E31" s="5"/>
      <c r="F31" s="5" t="s">
        <v>38</v>
      </c>
      <c r="G31" s="8">
        <v>157</v>
      </c>
      <c r="H31" s="7">
        <v>141</v>
      </c>
      <c r="I31" s="25">
        <f t="shared" si="3"/>
        <v>0.89808917197452232</v>
      </c>
    </row>
    <row r="32" spans="1:10" x14ac:dyDescent="0.2">
      <c r="D32" s="16"/>
      <c r="E32" s="9" t="s">
        <v>39</v>
      </c>
      <c r="F32" s="10"/>
      <c r="G32" s="22">
        <f>G33+G34+G35</f>
        <v>0</v>
      </c>
      <c r="H32" s="27">
        <v>0</v>
      </c>
      <c r="I32" s="24" t="e">
        <f t="shared" si="3"/>
        <v>#DIV/0!</v>
      </c>
    </row>
    <row r="33" spans="4:9" x14ac:dyDescent="0.2">
      <c r="D33" s="20"/>
      <c r="E33" s="5"/>
      <c r="F33" s="5" t="s">
        <v>24</v>
      </c>
      <c r="G33" s="8"/>
      <c r="H33" s="7"/>
      <c r="I33" s="25" t="e">
        <f t="shared" si="3"/>
        <v>#DIV/0!</v>
      </c>
    </row>
    <row r="34" spans="4:9" x14ac:dyDescent="0.2">
      <c r="D34" s="20"/>
      <c r="E34" s="5"/>
      <c r="F34" s="5" t="s">
        <v>25</v>
      </c>
      <c r="G34" s="8"/>
      <c r="H34" s="7"/>
      <c r="I34" s="25" t="e">
        <f t="shared" si="3"/>
        <v>#DIV/0!</v>
      </c>
    </row>
    <row r="35" spans="4:9" x14ac:dyDescent="0.2">
      <c r="E35" s="5"/>
      <c r="F35" s="5" t="s">
        <v>26</v>
      </c>
      <c r="G35" s="8"/>
      <c r="H35" s="7"/>
      <c r="I35" s="25" t="e">
        <f t="shared" si="3"/>
        <v>#DIV/0!</v>
      </c>
    </row>
    <row r="36" spans="4:9" x14ac:dyDescent="0.2">
      <c r="E36" s="9" t="s">
        <v>40</v>
      </c>
      <c r="F36" s="10"/>
      <c r="G36" s="22">
        <f>G29-G32</f>
        <v>157</v>
      </c>
      <c r="H36" s="27">
        <v>141</v>
      </c>
      <c r="I36" s="24">
        <f t="shared" si="3"/>
        <v>0.89808917197452232</v>
      </c>
    </row>
    <row r="37" spans="4:9" x14ac:dyDescent="0.2">
      <c r="H37" t="s">
        <v>41</v>
      </c>
    </row>
  </sheetData>
  <pageMargins left="0.34645669291338588" right="0.20433070866141734" top="0.8618110236220472" bottom="0.92086614173228354" header="0.46811023622047243" footer="0.52716535433070866"/>
  <pageSetup paperSize="0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Admin</cp:lastModifiedBy>
  <cp:revision>16</cp:revision>
  <cp:lastPrinted>2020-07-22T11:44:07Z</cp:lastPrinted>
  <dcterms:created xsi:type="dcterms:W3CDTF">2017-03-15T15:34:34Z</dcterms:created>
  <dcterms:modified xsi:type="dcterms:W3CDTF">2020-07-23T05:19:06Z</dcterms:modified>
</cp:coreProperties>
</file>